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2" sheetId="1" r:id="rId1"/>
  </sheets>
  <definedNames>
    <definedName name="_xlnm.Print_Area" localSheetId="0">'Πίνακας 12'!$A$1:$Z$23</definedName>
  </definedNames>
  <calcPr fullCalcOnLoad="1"/>
</workbook>
</file>

<file path=xl/sharedStrings.xml><?xml version="1.0" encoding="utf-8"?>
<sst xmlns="http://schemas.openxmlformats.org/spreadsheetml/2006/main" count="62" uniqueCount="48">
  <si>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</si>
  <si>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</si>
  <si>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</si>
  <si>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</si>
  <si>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</si>
  <si>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</si>
  <si>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</si>
  <si>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</si>
  <si>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</si>
  <si>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</si>
  <si>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</si>
  <si>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</si>
  <si>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</si>
  <si>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</si>
  <si>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</si>
  <si>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</si>
  <si>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</si>
  <si>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</si>
  <si>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</si>
  <si>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</si>
  <si>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</si>
  <si>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</si>
  <si>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</si>
  <si>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</si>
  <si>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</si>
  <si>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</si>
  <si>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</si>
  <si>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</si>
  <si>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</si>
  <si>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</si>
  <si>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</si>
  <si>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</si>
  <si>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</si>
  <si>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</si>
  <si>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</si>
  <si>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</si>
  <si>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</si>
  <si>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</si>
  <si>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Χ</t>
  </si>
  <si>
    <t>ΕΝΗΜΕΡΩΣΗ/ΕΠΙΚΟΙΝ.</t>
  </si>
  <si>
    <t xml:space="preserve">     Λάρνακα</t>
  </si>
  <si>
    <t>Αμμόχωστος</t>
  </si>
  <si>
    <t>Διαχείριση ακίνητης περιουσίας</t>
  </si>
  <si>
    <t xml:space="preserve">Ξ= Δημόσια διοίκηση </t>
  </si>
  <si>
    <t>Σημείωση: ### = διαίρεση διά μηδέν</t>
  </si>
  <si>
    <t>Αρ.</t>
  </si>
  <si>
    <t>O=Εκπαίδευση</t>
  </si>
  <si>
    <t>ΠΙΝΑΚΑΣ 12 : Εγγεγραμμένη Ανεργία κατά Οικονομική Δραστηριότητα και κατά Επαρχία κατά τον Οκτώβριο του 2012 και  2011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</si>
</sst>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0.000%"/>
  </numFmts>
  <fonts count="43"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u val="single"/>
      <sz val="8"/>
      <color indexed="36"/>
      <name val="Arial Greek"/>
      <family val="0"/>
    </font>
    <font>
      <u val="single"/>
      <sz val="8"/>
      <color indexed="12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/>
    </xf>
    <xf numFmtId="9" fontId="2" fillId="0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6" fontId="0" fillId="0" borderId="0" xfId="0" applyNumberFormat="1" applyAlignment="1">
      <alignment/>
    </xf>
    <xf numFmtId="9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 quotePrefix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9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9" fillId="0" borderId="14" xfId="76" applyFont="1" applyFill="1" applyBorder="1">
      <alignment/>
      <protection/>
    </xf>
    <xf numFmtId="3" fontId="2" fillId="0" borderId="30" xfId="0" applyNumberFormat="1" applyFont="1" applyFill="1" applyBorder="1" applyAlignment="1">
      <alignment/>
    </xf>
    <xf numFmtId="0" fontId="9" fillId="0" borderId="14" xfId="77" applyFont="1" applyFill="1" applyBorder="1">
      <alignment/>
      <protection/>
    </xf>
    <xf numFmtId="0" fontId="9" fillId="0" borderId="14" xfId="78" applyFont="1" applyFill="1" applyBorder="1">
      <alignment/>
      <protection/>
    </xf>
    <xf numFmtId="0" fontId="2" fillId="0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3" fontId="2" fillId="0" borderId="32" xfId="0" applyNumberFormat="1" applyFont="1" applyFill="1" applyBorder="1" applyAlignment="1">
      <alignment/>
    </xf>
    <xf numFmtId="0" fontId="9" fillId="0" borderId="26" xfId="76" applyFont="1" applyFill="1" applyBorder="1">
      <alignment/>
      <protection/>
    </xf>
    <xf numFmtId="0" fontId="9" fillId="0" borderId="26" xfId="77" applyFont="1" applyFill="1" applyBorder="1">
      <alignment/>
      <protection/>
    </xf>
    <xf numFmtId="0" fontId="9" fillId="0" borderId="26" xfId="78" applyFont="1" applyFill="1" applyBorder="1">
      <alignment/>
      <protection/>
    </xf>
    <xf numFmtId="3" fontId="0" fillId="0" borderId="26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9" fillId="0" borderId="19" xfId="76" applyFont="1" applyFill="1" applyBorder="1">
      <alignment/>
      <protection/>
    </xf>
    <xf numFmtId="0" fontId="9" fillId="0" borderId="19" xfId="77" applyFont="1" applyFill="1" applyBorder="1">
      <alignment/>
      <protection/>
    </xf>
    <xf numFmtId="0" fontId="9" fillId="0" borderId="19" xfId="78" applyFont="1" applyFill="1" applyBorder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7109375" style="0" customWidth="1"/>
    <col min="2" max="2" width="20.8515625" style="0" customWidth="1"/>
    <col min="3" max="3" width="5.421875" style="0" customWidth="1"/>
    <col min="4" max="4" width="6.421875" style="0" customWidth="1"/>
    <col min="5" max="5" width="6.00390625" style="2" customWidth="1"/>
    <col min="6" max="6" width="5.7109375" style="2" customWidth="1"/>
    <col min="7" max="7" width="6.140625" style="0" customWidth="1"/>
    <col min="8" max="8" width="6.28125" style="0" customWidth="1"/>
    <col min="9" max="14" width="5.421875" style="2" customWidth="1"/>
    <col min="15" max="15" width="5.421875" style="0" customWidth="1"/>
    <col min="16" max="16" width="6.57421875" style="0" customWidth="1"/>
    <col min="17" max="17" width="6.140625" style="2" customWidth="1"/>
    <col min="18" max="18" width="5.28125" style="2" customWidth="1"/>
    <col min="19" max="19" width="5.7109375" style="0" customWidth="1"/>
    <col min="20" max="20" width="6.421875" style="0" customWidth="1"/>
    <col min="21" max="21" width="5.421875" style="0" customWidth="1"/>
    <col min="22" max="22" width="5.57421875" style="0" customWidth="1"/>
    <col min="23" max="23" width="6.421875" style="0" customWidth="1"/>
    <col min="24" max="24" width="6.28125" style="0" customWidth="1"/>
    <col min="25" max="25" width="6.421875" style="0" customWidth="1"/>
    <col min="26" max="26" width="6.8515625" style="0" customWidth="1"/>
  </cols>
  <sheetData>
    <row r="1" spans="1:26" ht="12.75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9"/>
      <c r="Z1" s="9"/>
    </row>
    <row r="2" spans="1:26" s="5" customFormat="1" ht="16.5" customHeight="1" thickBot="1">
      <c r="A2" s="16"/>
      <c r="B2" s="16"/>
      <c r="C2" s="16"/>
      <c r="D2" s="16"/>
      <c r="E2" s="7"/>
      <c r="F2" s="7"/>
      <c r="G2" s="16"/>
      <c r="H2" s="16"/>
      <c r="I2" s="7"/>
      <c r="J2" s="7"/>
      <c r="K2" s="7"/>
      <c r="L2" s="7"/>
      <c r="M2" s="7"/>
      <c r="N2" s="7"/>
      <c r="O2" s="16"/>
      <c r="P2" s="16"/>
      <c r="Q2" s="7"/>
      <c r="R2" s="7"/>
      <c r="S2" s="16"/>
      <c r="T2" s="16"/>
      <c r="U2" s="16"/>
      <c r="V2" s="16"/>
      <c r="W2" s="16"/>
      <c r="X2" s="16"/>
      <c r="Y2" s="16"/>
      <c r="Z2" s="16"/>
    </row>
    <row r="3" spans="1:26" s="7" customFormat="1" ht="16.5" customHeight="1" thickBot="1">
      <c r="A3" s="3"/>
      <c r="B3" s="29" t="s">
        <v>3</v>
      </c>
      <c r="C3" s="76" t="s">
        <v>6</v>
      </c>
      <c r="D3" s="77"/>
      <c r="E3" s="77"/>
      <c r="F3" s="78"/>
      <c r="G3" s="79" t="s">
        <v>40</v>
      </c>
      <c r="H3" s="80"/>
      <c r="I3" s="80"/>
      <c r="J3" s="81"/>
      <c r="K3" s="79" t="s">
        <v>41</v>
      </c>
      <c r="L3" s="80"/>
      <c r="M3" s="80"/>
      <c r="N3" s="81"/>
      <c r="O3" s="76" t="s">
        <v>2</v>
      </c>
      <c r="P3" s="77"/>
      <c r="Q3" s="77"/>
      <c r="R3" s="78"/>
      <c r="S3" s="76" t="s">
        <v>7</v>
      </c>
      <c r="T3" s="77"/>
      <c r="U3" s="77"/>
      <c r="V3" s="78"/>
      <c r="W3" s="76" t="s">
        <v>5</v>
      </c>
      <c r="X3" s="77"/>
      <c r="Y3" s="77"/>
      <c r="Z3" s="78"/>
    </row>
    <row r="4" spans="1:26" s="5" customFormat="1" ht="16.5" customHeight="1" thickBot="1">
      <c r="A4" s="17"/>
      <c r="B4" s="30" t="s">
        <v>4</v>
      </c>
      <c r="C4" s="39">
        <v>2011</v>
      </c>
      <c r="D4" s="4">
        <v>2012</v>
      </c>
      <c r="E4" s="84" t="s">
        <v>1</v>
      </c>
      <c r="F4" s="83"/>
      <c r="G4" s="39">
        <v>2011</v>
      </c>
      <c r="H4" s="4">
        <v>2012</v>
      </c>
      <c r="I4" s="84" t="s">
        <v>1</v>
      </c>
      <c r="J4" s="83"/>
      <c r="K4" s="39">
        <v>2011</v>
      </c>
      <c r="L4" s="4">
        <v>2012</v>
      </c>
      <c r="M4" s="84" t="s">
        <v>1</v>
      </c>
      <c r="N4" s="83"/>
      <c r="O4" s="39">
        <v>2011</v>
      </c>
      <c r="P4" s="4">
        <v>2012</v>
      </c>
      <c r="Q4" s="84" t="s">
        <v>1</v>
      </c>
      <c r="R4" s="83"/>
      <c r="S4" s="39">
        <v>2011</v>
      </c>
      <c r="T4" s="4">
        <v>2012</v>
      </c>
      <c r="U4" s="84" t="s">
        <v>1</v>
      </c>
      <c r="V4" s="83"/>
      <c r="W4" s="39">
        <v>2011</v>
      </c>
      <c r="X4" s="40">
        <v>2012</v>
      </c>
      <c r="Y4" s="82" t="s">
        <v>1</v>
      </c>
      <c r="Z4" s="83"/>
    </row>
    <row r="5" spans="1:26" s="5" customFormat="1" ht="16.5" customHeight="1" thickBot="1">
      <c r="A5" s="67"/>
      <c r="B5" s="24"/>
      <c r="C5" s="68"/>
      <c r="D5" s="69"/>
      <c r="E5" s="45" t="s">
        <v>45</v>
      </c>
      <c r="F5" s="44" t="s">
        <v>9</v>
      </c>
      <c r="G5" s="70"/>
      <c r="H5" s="69"/>
      <c r="I5" s="45" t="s">
        <v>45</v>
      </c>
      <c r="J5" s="44" t="s">
        <v>9</v>
      </c>
      <c r="K5" s="70"/>
      <c r="L5" s="69"/>
      <c r="M5" s="45" t="s">
        <v>45</v>
      </c>
      <c r="N5" s="44" t="s">
        <v>9</v>
      </c>
      <c r="O5" s="70"/>
      <c r="P5" s="71"/>
      <c r="Q5" s="45" t="s">
        <v>45</v>
      </c>
      <c r="R5" s="44" t="s">
        <v>9</v>
      </c>
      <c r="S5" s="70"/>
      <c r="T5" s="69"/>
      <c r="U5" s="45" t="s">
        <v>45</v>
      </c>
      <c r="V5" s="72" t="s">
        <v>9</v>
      </c>
      <c r="W5" s="70"/>
      <c r="X5" s="73"/>
      <c r="Y5" s="70"/>
      <c r="Z5" s="74" t="s">
        <v>9</v>
      </c>
    </row>
    <row r="6" spans="1:26" s="5" customFormat="1" ht="16.5" customHeight="1">
      <c r="A6" s="58" t="s">
        <v>24</v>
      </c>
      <c r="B6" s="59" t="s">
        <v>10</v>
      </c>
      <c r="C6" s="60">
        <v>65</v>
      </c>
      <c r="D6" s="61">
        <v>77</v>
      </c>
      <c r="E6" s="62">
        <f>D6-C6</f>
        <v>12</v>
      </c>
      <c r="F6" s="35">
        <f>E6/C6</f>
        <v>0.18461538461538463</v>
      </c>
      <c r="G6" s="63">
        <v>31</v>
      </c>
      <c r="H6" s="61">
        <v>40</v>
      </c>
      <c r="I6" s="62">
        <f>H6-G6</f>
        <v>9</v>
      </c>
      <c r="J6" s="35">
        <f>I6/G6</f>
        <v>0.2903225806451613</v>
      </c>
      <c r="K6" s="63">
        <v>7</v>
      </c>
      <c r="L6" s="61">
        <v>15</v>
      </c>
      <c r="M6" s="62">
        <f>L6-K6</f>
        <v>8</v>
      </c>
      <c r="N6" s="35">
        <f>M6/K6</f>
        <v>1.1428571428571428</v>
      </c>
      <c r="O6" s="64">
        <v>67</v>
      </c>
      <c r="P6" s="61">
        <v>54</v>
      </c>
      <c r="Q6" s="62">
        <f>P6-O6</f>
        <v>-13</v>
      </c>
      <c r="R6" s="35">
        <f>Q6/O6</f>
        <v>-0.19402985074626866</v>
      </c>
      <c r="S6" s="65">
        <v>16</v>
      </c>
      <c r="T6" s="61">
        <v>15</v>
      </c>
      <c r="U6" s="62">
        <f>T6-S6</f>
        <v>-1</v>
      </c>
      <c r="V6" s="35">
        <f>U6/S6</f>
        <v>-0.0625</v>
      </c>
      <c r="W6" s="66">
        <f>C6+G6+K6+O6+S6</f>
        <v>186</v>
      </c>
      <c r="X6" s="36">
        <f>D6+H6+L6+P6+T6</f>
        <v>201</v>
      </c>
      <c r="Y6" s="34">
        <f>X6-W6</f>
        <v>15</v>
      </c>
      <c r="Z6" s="35">
        <f>Y6/W6</f>
        <v>0.08064516129032258</v>
      </c>
    </row>
    <row r="7" spans="1:26" s="5" customFormat="1" ht="16.5" customHeight="1">
      <c r="A7" s="12" t="s">
        <v>25</v>
      </c>
      <c r="B7" s="25" t="s">
        <v>11</v>
      </c>
      <c r="C7" s="50">
        <v>5</v>
      </c>
      <c r="D7" s="43">
        <v>18</v>
      </c>
      <c r="E7" s="8">
        <f aca="true" t="shared" si="0" ref="E7:E22">D7-C7</f>
        <v>13</v>
      </c>
      <c r="F7" s="14">
        <f aca="true" t="shared" si="1" ref="F7:F22">E7/C7</f>
        <v>2.6</v>
      </c>
      <c r="G7" s="51">
        <v>10</v>
      </c>
      <c r="H7" s="43">
        <v>24</v>
      </c>
      <c r="I7" s="8">
        <f aca="true" t="shared" si="2" ref="I7:I22">H7-G7</f>
        <v>14</v>
      </c>
      <c r="J7" s="14">
        <f aca="true" t="shared" si="3" ref="J7:J22">I7/G7</f>
        <v>1.4</v>
      </c>
      <c r="K7" s="51">
        <v>1</v>
      </c>
      <c r="L7" s="43">
        <v>1</v>
      </c>
      <c r="M7" s="8">
        <f aca="true" t="shared" si="4" ref="M7:M22">L7-K7</f>
        <v>0</v>
      </c>
      <c r="N7" s="14">
        <f aca="true" t="shared" si="5" ref="N7:N22">M7/K7</f>
        <v>0</v>
      </c>
      <c r="O7" s="53">
        <v>10</v>
      </c>
      <c r="P7" s="43">
        <v>27</v>
      </c>
      <c r="Q7" s="8">
        <f aca="true" t="shared" si="6" ref="Q7:Q22">P7-O7</f>
        <v>17</v>
      </c>
      <c r="R7" s="14">
        <f aca="true" t="shared" si="7" ref="R7:R22">Q7/O7</f>
        <v>1.7</v>
      </c>
      <c r="S7" s="54">
        <v>3</v>
      </c>
      <c r="T7" s="43">
        <v>2</v>
      </c>
      <c r="U7" s="8">
        <f aca="true" t="shared" si="8" ref="U7:U22">T7-S7</f>
        <v>-1</v>
      </c>
      <c r="V7" s="14">
        <v>0</v>
      </c>
      <c r="W7" s="56">
        <f aca="true" t="shared" si="9" ref="W7:W21">C7+G7+K7+O7+S7</f>
        <v>29</v>
      </c>
      <c r="X7" s="37">
        <f aca="true" t="shared" si="10" ref="X7:X20">D7+H7+L7+P7+T7</f>
        <v>72</v>
      </c>
      <c r="Y7" s="32">
        <f aca="true" t="shared" si="11" ref="Y7:Y22">X7-W7</f>
        <v>43</v>
      </c>
      <c r="Z7" s="14">
        <f aca="true" t="shared" si="12" ref="Z7:Z22">Y7/W7</f>
        <v>1.4827586206896552</v>
      </c>
    </row>
    <row r="8" spans="1:26" s="5" customFormat="1" ht="16.5" customHeight="1">
      <c r="A8" s="12" t="s">
        <v>26</v>
      </c>
      <c r="B8" s="26" t="s">
        <v>12</v>
      </c>
      <c r="C8" s="50">
        <v>1128</v>
      </c>
      <c r="D8" s="43">
        <v>1517</v>
      </c>
      <c r="E8" s="8">
        <f t="shared" si="0"/>
        <v>389</v>
      </c>
      <c r="F8" s="14">
        <f t="shared" si="1"/>
        <v>0.3448581560283688</v>
      </c>
      <c r="G8" s="51">
        <v>577</v>
      </c>
      <c r="H8" s="43">
        <v>781</v>
      </c>
      <c r="I8" s="8">
        <f t="shared" si="2"/>
        <v>204</v>
      </c>
      <c r="J8" s="14">
        <f t="shared" si="3"/>
        <v>0.3535528596187175</v>
      </c>
      <c r="K8" s="51">
        <v>116</v>
      </c>
      <c r="L8" s="43">
        <v>159</v>
      </c>
      <c r="M8" s="8">
        <f t="shared" si="4"/>
        <v>43</v>
      </c>
      <c r="N8" s="14">
        <f t="shared" si="5"/>
        <v>0.3706896551724138</v>
      </c>
      <c r="O8" s="53">
        <v>985</v>
      </c>
      <c r="P8" s="43">
        <v>1214</v>
      </c>
      <c r="Q8" s="8">
        <f t="shared" si="6"/>
        <v>229</v>
      </c>
      <c r="R8" s="14">
        <f t="shared" si="7"/>
        <v>0.23248730964467004</v>
      </c>
      <c r="S8" s="54">
        <v>194</v>
      </c>
      <c r="T8" s="43">
        <v>228</v>
      </c>
      <c r="U8" s="8">
        <f t="shared" si="8"/>
        <v>34</v>
      </c>
      <c r="V8" s="14">
        <v>0</v>
      </c>
      <c r="W8" s="56">
        <f t="shared" si="9"/>
        <v>3000</v>
      </c>
      <c r="X8" s="37">
        <f t="shared" si="10"/>
        <v>3899</v>
      </c>
      <c r="Y8" s="32">
        <f t="shared" si="11"/>
        <v>899</v>
      </c>
      <c r="Z8" s="14">
        <f t="shared" si="12"/>
        <v>0.2996666666666667</v>
      </c>
    </row>
    <row r="9" spans="1:26" s="5" customFormat="1" ht="16.5" customHeight="1">
      <c r="A9" s="12" t="s">
        <v>27</v>
      </c>
      <c r="B9" s="26" t="s">
        <v>13</v>
      </c>
      <c r="C9" s="50">
        <v>2</v>
      </c>
      <c r="D9" s="43">
        <v>3</v>
      </c>
      <c r="E9" s="8">
        <f t="shared" si="0"/>
        <v>1</v>
      </c>
      <c r="F9" s="14">
        <f t="shared" si="1"/>
        <v>0.5</v>
      </c>
      <c r="G9" s="51">
        <v>0</v>
      </c>
      <c r="H9" s="43">
        <v>4</v>
      </c>
      <c r="I9" s="8">
        <f t="shared" si="2"/>
        <v>4</v>
      </c>
      <c r="J9" s="14" t="e">
        <f t="shared" si="3"/>
        <v>#DIV/0!</v>
      </c>
      <c r="K9" s="51">
        <v>2</v>
      </c>
      <c r="L9" s="43">
        <v>0</v>
      </c>
      <c r="M9" s="8">
        <f t="shared" si="4"/>
        <v>-2</v>
      </c>
      <c r="N9" s="14">
        <f t="shared" si="5"/>
        <v>-1</v>
      </c>
      <c r="O9" s="53">
        <v>3</v>
      </c>
      <c r="P9" s="43">
        <v>3</v>
      </c>
      <c r="Q9" s="8">
        <f t="shared" si="6"/>
        <v>0</v>
      </c>
      <c r="R9" s="14">
        <f t="shared" si="7"/>
        <v>0</v>
      </c>
      <c r="S9" s="54">
        <v>2</v>
      </c>
      <c r="T9" s="43">
        <v>0</v>
      </c>
      <c r="U9" s="8">
        <f t="shared" si="8"/>
        <v>-2</v>
      </c>
      <c r="V9" s="14">
        <f aca="true" t="shared" si="13" ref="V9:V22">U9/S9</f>
        <v>-1</v>
      </c>
      <c r="W9" s="56">
        <f t="shared" si="9"/>
        <v>9</v>
      </c>
      <c r="X9" s="37">
        <f t="shared" si="10"/>
        <v>10</v>
      </c>
      <c r="Y9" s="32">
        <f t="shared" si="11"/>
        <v>1</v>
      </c>
      <c r="Z9" s="14">
        <f t="shared" si="12"/>
        <v>0.1111111111111111</v>
      </c>
    </row>
    <row r="10" spans="1:26" s="5" customFormat="1" ht="16.5" customHeight="1">
      <c r="A10" s="12" t="s">
        <v>28</v>
      </c>
      <c r="B10" s="27" t="s">
        <v>14</v>
      </c>
      <c r="C10" s="50">
        <v>16</v>
      </c>
      <c r="D10" s="43">
        <v>32</v>
      </c>
      <c r="E10" s="8">
        <f t="shared" si="0"/>
        <v>16</v>
      </c>
      <c r="F10" s="14">
        <f t="shared" si="1"/>
        <v>1</v>
      </c>
      <c r="G10" s="51">
        <v>30</v>
      </c>
      <c r="H10" s="43">
        <v>29</v>
      </c>
      <c r="I10" s="8">
        <f t="shared" si="2"/>
        <v>-1</v>
      </c>
      <c r="J10" s="14">
        <f t="shared" si="3"/>
        <v>-0.03333333333333333</v>
      </c>
      <c r="K10" s="51">
        <v>3</v>
      </c>
      <c r="L10" s="43">
        <v>4</v>
      </c>
      <c r="M10" s="8">
        <f t="shared" si="4"/>
        <v>1</v>
      </c>
      <c r="N10" s="14">
        <f t="shared" si="5"/>
        <v>0.3333333333333333</v>
      </c>
      <c r="O10" s="53">
        <v>29</v>
      </c>
      <c r="P10" s="43">
        <v>37</v>
      </c>
      <c r="Q10" s="8">
        <f t="shared" si="6"/>
        <v>8</v>
      </c>
      <c r="R10" s="14">
        <f t="shared" si="7"/>
        <v>0.27586206896551724</v>
      </c>
      <c r="S10" s="54">
        <v>12</v>
      </c>
      <c r="T10" s="43">
        <v>8</v>
      </c>
      <c r="U10" s="8">
        <f t="shared" si="8"/>
        <v>-4</v>
      </c>
      <c r="V10" s="14">
        <f>U10/S10</f>
        <v>-0.3333333333333333</v>
      </c>
      <c r="W10" s="56">
        <f t="shared" si="9"/>
        <v>90</v>
      </c>
      <c r="X10" s="37">
        <f t="shared" si="10"/>
        <v>110</v>
      </c>
      <c r="Y10" s="32">
        <f t="shared" si="11"/>
        <v>20</v>
      </c>
      <c r="Z10" s="14">
        <f t="shared" si="12"/>
        <v>0.2222222222222222</v>
      </c>
    </row>
    <row r="11" spans="1:26" s="5" customFormat="1" ht="16.5" customHeight="1">
      <c r="A11" s="12" t="s">
        <v>29</v>
      </c>
      <c r="B11" s="27" t="s">
        <v>15</v>
      </c>
      <c r="C11" s="50">
        <v>1343</v>
      </c>
      <c r="D11" s="43">
        <v>2141</v>
      </c>
      <c r="E11" s="8">
        <f t="shared" si="0"/>
        <v>798</v>
      </c>
      <c r="F11" s="14">
        <f t="shared" si="1"/>
        <v>0.5941921072226359</v>
      </c>
      <c r="G11" s="51">
        <v>801</v>
      </c>
      <c r="H11" s="43">
        <v>1140</v>
      </c>
      <c r="I11" s="8">
        <f t="shared" si="2"/>
        <v>339</v>
      </c>
      <c r="J11" s="14">
        <f t="shared" si="3"/>
        <v>0.4232209737827715</v>
      </c>
      <c r="K11" s="51">
        <v>348</v>
      </c>
      <c r="L11" s="43">
        <v>503</v>
      </c>
      <c r="M11" s="8">
        <f t="shared" si="4"/>
        <v>155</v>
      </c>
      <c r="N11" s="14">
        <f t="shared" si="5"/>
        <v>0.4454022988505747</v>
      </c>
      <c r="O11" s="53">
        <v>1199</v>
      </c>
      <c r="P11" s="43">
        <v>1663</v>
      </c>
      <c r="Q11" s="8">
        <f t="shared" si="6"/>
        <v>464</v>
      </c>
      <c r="R11" s="14">
        <f t="shared" si="7"/>
        <v>0.3869891576313595</v>
      </c>
      <c r="S11" s="54">
        <v>904</v>
      </c>
      <c r="T11" s="43">
        <v>921</v>
      </c>
      <c r="U11" s="8">
        <f t="shared" si="8"/>
        <v>17</v>
      </c>
      <c r="V11" s="14">
        <f t="shared" si="13"/>
        <v>0.018805309734513276</v>
      </c>
      <c r="W11" s="56">
        <f t="shared" si="9"/>
        <v>4595</v>
      </c>
      <c r="X11" s="37">
        <f t="shared" si="10"/>
        <v>6368</v>
      </c>
      <c r="Y11" s="32">
        <f t="shared" si="11"/>
        <v>1773</v>
      </c>
      <c r="Z11" s="14">
        <f t="shared" si="12"/>
        <v>0.38585418933623505</v>
      </c>
    </row>
    <row r="12" spans="1:26" s="5" customFormat="1" ht="16.5" customHeight="1">
      <c r="A12" s="12" t="s">
        <v>30</v>
      </c>
      <c r="B12" s="26" t="s">
        <v>16</v>
      </c>
      <c r="C12" s="50">
        <v>2059</v>
      </c>
      <c r="D12" s="43">
        <v>2798</v>
      </c>
      <c r="E12" s="8">
        <f t="shared" si="0"/>
        <v>739</v>
      </c>
      <c r="F12" s="14">
        <f t="shared" si="1"/>
        <v>0.3589120932491501</v>
      </c>
      <c r="G12" s="51">
        <v>1017</v>
      </c>
      <c r="H12" s="43">
        <v>1287</v>
      </c>
      <c r="I12" s="8">
        <f t="shared" si="2"/>
        <v>270</v>
      </c>
      <c r="J12" s="14">
        <f t="shared" si="3"/>
        <v>0.26548672566371684</v>
      </c>
      <c r="K12" s="51">
        <v>321</v>
      </c>
      <c r="L12" s="43">
        <v>325</v>
      </c>
      <c r="M12" s="8">
        <f t="shared" si="4"/>
        <v>4</v>
      </c>
      <c r="N12" s="14">
        <f t="shared" si="5"/>
        <v>0.012461059190031152</v>
      </c>
      <c r="O12" s="53">
        <v>1639</v>
      </c>
      <c r="P12" s="43">
        <v>2216</v>
      </c>
      <c r="Q12" s="8">
        <f t="shared" si="6"/>
        <v>577</v>
      </c>
      <c r="R12" s="14">
        <f t="shared" si="7"/>
        <v>0.3520439292251373</v>
      </c>
      <c r="S12" s="54">
        <v>589</v>
      </c>
      <c r="T12" s="43">
        <v>691</v>
      </c>
      <c r="U12" s="8">
        <f t="shared" si="8"/>
        <v>102</v>
      </c>
      <c r="V12" s="14">
        <f t="shared" si="13"/>
        <v>0.1731748726655348</v>
      </c>
      <c r="W12" s="56">
        <f t="shared" si="9"/>
        <v>5625</v>
      </c>
      <c r="X12" s="37">
        <f t="shared" si="10"/>
        <v>7317</v>
      </c>
      <c r="Y12" s="32">
        <f t="shared" si="11"/>
        <v>1692</v>
      </c>
      <c r="Z12" s="14">
        <f t="shared" si="12"/>
        <v>0.3008</v>
      </c>
    </row>
    <row r="13" spans="1:26" s="5" customFormat="1" ht="16.5" customHeight="1">
      <c r="A13" s="12" t="s">
        <v>31</v>
      </c>
      <c r="B13" s="26" t="s">
        <v>17</v>
      </c>
      <c r="C13" s="50">
        <v>299</v>
      </c>
      <c r="D13" s="43">
        <v>280</v>
      </c>
      <c r="E13" s="8">
        <f t="shared" si="0"/>
        <v>-19</v>
      </c>
      <c r="F13" s="14">
        <f t="shared" si="1"/>
        <v>-0.06354515050167224</v>
      </c>
      <c r="G13" s="51">
        <v>280</v>
      </c>
      <c r="H13" s="43">
        <v>277</v>
      </c>
      <c r="I13" s="8">
        <f t="shared" si="2"/>
        <v>-3</v>
      </c>
      <c r="J13" s="14">
        <f t="shared" si="3"/>
        <v>-0.010714285714285714</v>
      </c>
      <c r="K13" s="51">
        <v>20</v>
      </c>
      <c r="L13" s="43">
        <v>29</v>
      </c>
      <c r="M13" s="8">
        <f t="shared" si="4"/>
        <v>9</v>
      </c>
      <c r="N13" s="14">
        <f t="shared" si="5"/>
        <v>0.45</v>
      </c>
      <c r="O13" s="53">
        <v>249</v>
      </c>
      <c r="P13" s="43">
        <v>333</v>
      </c>
      <c r="Q13" s="8">
        <f t="shared" si="6"/>
        <v>84</v>
      </c>
      <c r="R13" s="14">
        <f t="shared" si="7"/>
        <v>0.3373493975903614</v>
      </c>
      <c r="S13" s="54">
        <v>76</v>
      </c>
      <c r="T13" s="43">
        <v>95</v>
      </c>
      <c r="U13" s="8">
        <f t="shared" si="8"/>
        <v>19</v>
      </c>
      <c r="V13" s="14">
        <f t="shared" si="13"/>
        <v>0.25</v>
      </c>
      <c r="W13" s="56">
        <f t="shared" si="9"/>
        <v>924</v>
      </c>
      <c r="X13" s="37">
        <f t="shared" si="10"/>
        <v>1014</v>
      </c>
      <c r="Y13" s="32">
        <f t="shared" si="11"/>
        <v>90</v>
      </c>
      <c r="Z13" s="14">
        <f t="shared" si="12"/>
        <v>0.09740259740259741</v>
      </c>
    </row>
    <row r="14" spans="1:26" s="5" customFormat="1" ht="16.5" customHeight="1">
      <c r="A14" s="12" t="s">
        <v>32</v>
      </c>
      <c r="B14" s="27" t="s">
        <v>18</v>
      </c>
      <c r="C14" s="50">
        <v>553</v>
      </c>
      <c r="D14" s="43">
        <v>699</v>
      </c>
      <c r="E14" s="8">
        <f t="shared" si="0"/>
        <v>146</v>
      </c>
      <c r="F14" s="14">
        <f t="shared" si="1"/>
        <v>0.2640144665461121</v>
      </c>
      <c r="G14" s="51">
        <v>522</v>
      </c>
      <c r="H14" s="43">
        <v>706</v>
      </c>
      <c r="I14" s="8">
        <f t="shared" si="2"/>
        <v>184</v>
      </c>
      <c r="J14" s="14">
        <f t="shared" si="3"/>
        <v>0.3524904214559387</v>
      </c>
      <c r="K14" s="51">
        <v>378</v>
      </c>
      <c r="L14" s="43">
        <v>464</v>
      </c>
      <c r="M14" s="8">
        <f t="shared" si="4"/>
        <v>86</v>
      </c>
      <c r="N14" s="14">
        <f t="shared" si="5"/>
        <v>0.2275132275132275</v>
      </c>
      <c r="O14" s="53">
        <v>674</v>
      </c>
      <c r="P14" s="43">
        <v>893</v>
      </c>
      <c r="Q14" s="8">
        <f t="shared" si="6"/>
        <v>219</v>
      </c>
      <c r="R14" s="14">
        <f t="shared" si="7"/>
        <v>0.3249258160237389</v>
      </c>
      <c r="S14" s="54">
        <v>607</v>
      </c>
      <c r="T14" s="43">
        <v>676</v>
      </c>
      <c r="U14" s="8">
        <f t="shared" si="8"/>
        <v>69</v>
      </c>
      <c r="V14" s="55">
        <f t="shared" si="13"/>
        <v>0.11367380560131796</v>
      </c>
      <c r="W14" s="56">
        <f t="shared" si="9"/>
        <v>2734</v>
      </c>
      <c r="X14" s="37">
        <f t="shared" si="10"/>
        <v>3438</v>
      </c>
      <c r="Y14" s="32">
        <f t="shared" si="11"/>
        <v>704</v>
      </c>
      <c r="Z14" s="14">
        <f t="shared" si="12"/>
        <v>0.2574981711777615</v>
      </c>
    </row>
    <row r="15" spans="1:26" s="5" customFormat="1" ht="16.5" customHeight="1">
      <c r="A15" s="12" t="s">
        <v>33</v>
      </c>
      <c r="B15" s="27" t="s">
        <v>39</v>
      </c>
      <c r="C15" s="50">
        <v>240</v>
      </c>
      <c r="D15" s="43">
        <v>308</v>
      </c>
      <c r="E15" s="8">
        <f t="shared" si="0"/>
        <v>68</v>
      </c>
      <c r="F15" s="14">
        <f t="shared" si="1"/>
        <v>0.2833333333333333</v>
      </c>
      <c r="G15" s="51">
        <v>61</v>
      </c>
      <c r="H15" s="43">
        <v>58</v>
      </c>
      <c r="I15" s="8">
        <f t="shared" si="2"/>
        <v>-3</v>
      </c>
      <c r="J15" s="14">
        <f t="shared" si="3"/>
        <v>-0.04918032786885246</v>
      </c>
      <c r="K15" s="51">
        <v>5</v>
      </c>
      <c r="L15" s="43">
        <v>7</v>
      </c>
      <c r="M15" s="8">
        <f t="shared" si="4"/>
        <v>2</v>
      </c>
      <c r="N15" s="14">
        <f t="shared" si="5"/>
        <v>0.4</v>
      </c>
      <c r="O15" s="53">
        <v>102</v>
      </c>
      <c r="P15" s="43">
        <v>111</v>
      </c>
      <c r="Q15" s="8">
        <f t="shared" si="6"/>
        <v>9</v>
      </c>
      <c r="R15" s="14">
        <f t="shared" si="7"/>
        <v>0.08823529411764706</v>
      </c>
      <c r="S15" s="54">
        <v>22</v>
      </c>
      <c r="T15" s="43">
        <v>23</v>
      </c>
      <c r="U15" s="8">
        <f t="shared" si="8"/>
        <v>1</v>
      </c>
      <c r="V15" s="14">
        <f t="shared" si="13"/>
        <v>0.045454545454545456</v>
      </c>
      <c r="W15" s="56">
        <f t="shared" si="9"/>
        <v>430</v>
      </c>
      <c r="X15" s="37">
        <f t="shared" si="10"/>
        <v>507</v>
      </c>
      <c r="Y15" s="32">
        <f t="shared" si="11"/>
        <v>77</v>
      </c>
      <c r="Z15" s="14">
        <f t="shared" si="12"/>
        <v>0.17906976744186046</v>
      </c>
    </row>
    <row r="16" spans="1:26" s="5" customFormat="1" ht="16.5" customHeight="1">
      <c r="A16" s="12" t="s">
        <v>34</v>
      </c>
      <c r="B16" s="25" t="s">
        <v>19</v>
      </c>
      <c r="C16" s="50">
        <v>151</v>
      </c>
      <c r="D16" s="43">
        <v>279</v>
      </c>
      <c r="E16" s="8">
        <f t="shared" si="0"/>
        <v>128</v>
      </c>
      <c r="F16" s="14">
        <f t="shared" si="1"/>
        <v>0.847682119205298</v>
      </c>
      <c r="G16" s="51">
        <v>32</v>
      </c>
      <c r="H16" s="43">
        <v>72</v>
      </c>
      <c r="I16" s="8">
        <f t="shared" si="2"/>
        <v>40</v>
      </c>
      <c r="J16" s="14">
        <f t="shared" si="3"/>
        <v>1.25</v>
      </c>
      <c r="K16" s="51">
        <v>11</v>
      </c>
      <c r="L16" s="43">
        <v>23</v>
      </c>
      <c r="M16" s="8">
        <f t="shared" si="4"/>
        <v>12</v>
      </c>
      <c r="N16" s="14">
        <f t="shared" si="5"/>
        <v>1.0909090909090908</v>
      </c>
      <c r="O16" s="53">
        <v>116</v>
      </c>
      <c r="P16" s="43">
        <v>161</v>
      </c>
      <c r="Q16" s="8">
        <f t="shared" si="6"/>
        <v>45</v>
      </c>
      <c r="R16" s="14">
        <f t="shared" si="7"/>
        <v>0.3879310344827586</v>
      </c>
      <c r="S16" s="54">
        <v>34</v>
      </c>
      <c r="T16" s="43">
        <v>43</v>
      </c>
      <c r="U16" s="8">
        <f t="shared" si="8"/>
        <v>9</v>
      </c>
      <c r="V16" s="14">
        <f t="shared" si="13"/>
        <v>0.2647058823529412</v>
      </c>
      <c r="W16" s="56">
        <f t="shared" si="9"/>
        <v>344</v>
      </c>
      <c r="X16" s="37">
        <f t="shared" si="10"/>
        <v>578</v>
      </c>
      <c r="Y16" s="32">
        <f t="shared" si="11"/>
        <v>234</v>
      </c>
      <c r="Z16" s="14">
        <f t="shared" si="12"/>
        <v>0.6802325581395349</v>
      </c>
    </row>
    <row r="17" spans="1:26" s="6" customFormat="1" ht="16.5" customHeight="1">
      <c r="A17" s="12" t="s">
        <v>35</v>
      </c>
      <c r="B17" s="25" t="s">
        <v>20</v>
      </c>
      <c r="C17" s="50">
        <v>51</v>
      </c>
      <c r="D17" s="43">
        <v>81</v>
      </c>
      <c r="E17" s="8">
        <f t="shared" si="0"/>
        <v>30</v>
      </c>
      <c r="F17" s="14">
        <f t="shared" si="1"/>
        <v>0.5882352941176471</v>
      </c>
      <c r="G17" s="51">
        <v>33</v>
      </c>
      <c r="H17" s="43">
        <v>38</v>
      </c>
      <c r="I17" s="8">
        <f t="shared" si="2"/>
        <v>5</v>
      </c>
      <c r="J17" s="14">
        <f t="shared" si="3"/>
        <v>0.15151515151515152</v>
      </c>
      <c r="K17" s="51">
        <v>9</v>
      </c>
      <c r="L17" s="43">
        <v>11</v>
      </c>
      <c r="M17" s="8">
        <f t="shared" si="4"/>
        <v>2</v>
      </c>
      <c r="N17" s="14">
        <f t="shared" si="5"/>
        <v>0.2222222222222222</v>
      </c>
      <c r="O17" s="53">
        <v>59</v>
      </c>
      <c r="P17" s="43">
        <v>66</v>
      </c>
      <c r="Q17" s="8">
        <f t="shared" si="6"/>
        <v>7</v>
      </c>
      <c r="R17" s="14">
        <f t="shared" si="7"/>
        <v>0.11864406779661017</v>
      </c>
      <c r="S17" s="54">
        <v>36</v>
      </c>
      <c r="T17" s="43">
        <v>29</v>
      </c>
      <c r="U17" s="8">
        <f t="shared" si="8"/>
        <v>-7</v>
      </c>
      <c r="V17" s="14">
        <f t="shared" si="13"/>
        <v>-0.19444444444444445</v>
      </c>
      <c r="W17" s="56">
        <f t="shared" si="9"/>
        <v>188</v>
      </c>
      <c r="X17" s="37">
        <f t="shared" si="10"/>
        <v>225</v>
      </c>
      <c r="Y17" s="32">
        <f t="shared" si="11"/>
        <v>37</v>
      </c>
      <c r="Z17" s="14">
        <f t="shared" si="12"/>
        <v>0.19680851063829788</v>
      </c>
    </row>
    <row r="18" spans="1:27" ht="16.5" customHeight="1">
      <c r="A18" s="12" t="s">
        <v>36</v>
      </c>
      <c r="B18" s="25" t="s">
        <v>21</v>
      </c>
      <c r="C18" s="50">
        <v>777</v>
      </c>
      <c r="D18" s="43">
        <v>1055</v>
      </c>
      <c r="E18" s="8">
        <f t="shared" si="0"/>
        <v>278</v>
      </c>
      <c r="F18" s="14">
        <f t="shared" si="1"/>
        <v>0.3577863577863578</v>
      </c>
      <c r="G18" s="51">
        <v>361</v>
      </c>
      <c r="H18" s="43">
        <v>498</v>
      </c>
      <c r="I18" s="8">
        <f t="shared" si="2"/>
        <v>137</v>
      </c>
      <c r="J18" s="14">
        <f t="shared" si="3"/>
        <v>0.37950138504155123</v>
      </c>
      <c r="K18" s="51">
        <v>91</v>
      </c>
      <c r="L18" s="43">
        <v>113</v>
      </c>
      <c r="M18" s="8">
        <f t="shared" si="4"/>
        <v>22</v>
      </c>
      <c r="N18" s="14">
        <f t="shared" si="5"/>
        <v>0.24175824175824176</v>
      </c>
      <c r="O18" s="53">
        <v>364</v>
      </c>
      <c r="P18" s="43">
        <v>546</v>
      </c>
      <c r="Q18" s="8">
        <f t="shared" si="6"/>
        <v>182</v>
      </c>
      <c r="R18" s="14">
        <f t="shared" si="7"/>
        <v>0.5</v>
      </c>
      <c r="S18" s="54">
        <v>268</v>
      </c>
      <c r="T18" s="43">
        <v>339</v>
      </c>
      <c r="U18" s="8">
        <f t="shared" si="8"/>
        <v>71</v>
      </c>
      <c r="V18" s="14">
        <f t="shared" si="13"/>
        <v>0.26492537313432835</v>
      </c>
      <c r="W18" s="56">
        <f t="shared" si="9"/>
        <v>1861</v>
      </c>
      <c r="X18" s="37">
        <f t="shared" si="10"/>
        <v>2551</v>
      </c>
      <c r="Y18" s="32">
        <f t="shared" si="11"/>
        <v>690</v>
      </c>
      <c r="Z18" s="14">
        <f t="shared" si="12"/>
        <v>0.3707684040838259</v>
      </c>
      <c r="AA18" s="1"/>
    </row>
    <row r="19" spans="1:26" ht="16.5" customHeight="1">
      <c r="A19" s="12" t="s">
        <v>37</v>
      </c>
      <c r="B19" s="25" t="s">
        <v>22</v>
      </c>
      <c r="C19" s="50">
        <v>340</v>
      </c>
      <c r="D19" s="43">
        <v>397</v>
      </c>
      <c r="E19" s="8">
        <f t="shared" si="0"/>
        <v>57</v>
      </c>
      <c r="F19" s="14">
        <f t="shared" si="1"/>
        <v>0.1676470588235294</v>
      </c>
      <c r="G19" s="51">
        <v>121</v>
      </c>
      <c r="H19" s="43">
        <v>188</v>
      </c>
      <c r="I19" s="8">
        <f t="shared" si="2"/>
        <v>67</v>
      </c>
      <c r="J19" s="14">
        <f t="shared" si="3"/>
        <v>0.5537190082644629</v>
      </c>
      <c r="K19" s="51">
        <v>34</v>
      </c>
      <c r="L19" s="43">
        <v>51</v>
      </c>
      <c r="M19" s="8">
        <f t="shared" si="4"/>
        <v>17</v>
      </c>
      <c r="N19" s="14">
        <f t="shared" si="5"/>
        <v>0.5</v>
      </c>
      <c r="O19" s="53">
        <v>210</v>
      </c>
      <c r="P19" s="43">
        <v>290</v>
      </c>
      <c r="Q19" s="8">
        <f t="shared" si="6"/>
        <v>80</v>
      </c>
      <c r="R19" s="14">
        <f t="shared" si="7"/>
        <v>0.38095238095238093</v>
      </c>
      <c r="S19" s="54">
        <v>139</v>
      </c>
      <c r="T19" s="43">
        <v>159</v>
      </c>
      <c r="U19" s="8">
        <f t="shared" si="8"/>
        <v>20</v>
      </c>
      <c r="V19" s="14">
        <f t="shared" si="13"/>
        <v>0.14388489208633093</v>
      </c>
      <c r="W19" s="56">
        <f t="shared" si="9"/>
        <v>844</v>
      </c>
      <c r="X19" s="37">
        <f t="shared" si="10"/>
        <v>1085</v>
      </c>
      <c r="Y19" s="32">
        <f t="shared" si="11"/>
        <v>241</v>
      </c>
      <c r="Z19" s="14">
        <f t="shared" si="12"/>
        <v>0.28554502369668244</v>
      </c>
    </row>
    <row r="20" spans="1:26" ht="16.5" customHeight="1">
      <c r="A20" s="12">
        <v>15</v>
      </c>
      <c r="B20" s="25" t="s">
        <v>23</v>
      </c>
      <c r="C20" s="50">
        <v>1130</v>
      </c>
      <c r="D20" s="43">
        <v>1459</v>
      </c>
      <c r="E20" s="8">
        <f t="shared" si="0"/>
        <v>329</v>
      </c>
      <c r="F20" s="14">
        <f t="shared" si="1"/>
        <v>0.2911504424778761</v>
      </c>
      <c r="G20" s="51">
        <v>462</v>
      </c>
      <c r="H20" s="43">
        <v>605</v>
      </c>
      <c r="I20" s="8">
        <f t="shared" si="2"/>
        <v>143</v>
      </c>
      <c r="J20" s="14">
        <f t="shared" si="3"/>
        <v>0.30952380952380953</v>
      </c>
      <c r="K20" s="51">
        <v>124</v>
      </c>
      <c r="L20" s="43">
        <v>165</v>
      </c>
      <c r="M20" s="8">
        <f t="shared" si="4"/>
        <v>41</v>
      </c>
      <c r="N20" s="14">
        <f t="shared" si="5"/>
        <v>0.33064516129032256</v>
      </c>
      <c r="O20" s="53">
        <v>771</v>
      </c>
      <c r="P20" s="43">
        <v>995</v>
      </c>
      <c r="Q20" s="8">
        <f t="shared" si="6"/>
        <v>224</v>
      </c>
      <c r="R20" s="14">
        <f t="shared" si="7"/>
        <v>0.2905317769130999</v>
      </c>
      <c r="S20" s="54">
        <v>251</v>
      </c>
      <c r="T20" s="43">
        <v>355</v>
      </c>
      <c r="U20" s="8">
        <f t="shared" si="8"/>
        <v>104</v>
      </c>
      <c r="V20" s="14">
        <f t="shared" si="13"/>
        <v>0.41434262948207173</v>
      </c>
      <c r="W20" s="56">
        <f t="shared" si="9"/>
        <v>2738</v>
      </c>
      <c r="X20" s="37">
        <f t="shared" si="10"/>
        <v>3579</v>
      </c>
      <c r="Y20" s="32">
        <f t="shared" si="11"/>
        <v>841</v>
      </c>
      <c r="Z20" s="14">
        <f t="shared" si="12"/>
        <v>0.30715850986121257</v>
      </c>
    </row>
    <row r="21" spans="1:26" ht="16.5" customHeight="1" thickBot="1">
      <c r="A21" s="22" t="s">
        <v>38</v>
      </c>
      <c r="B21" s="28" t="s">
        <v>8</v>
      </c>
      <c r="C21" s="85">
        <v>826</v>
      </c>
      <c r="D21" s="46">
        <v>1049</v>
      </c>
      <c r="E21" s="47">
        <f t="shared" si="0"/>
        <v>223</v>
      </c>
      <c r="F21" s="21">
        <f t="shared" si="1"/>
        <v>0.26997578692493945</v>
      </c>
      <c r="G21" s="86">
        <v>1025</v>
      </c>
      <c r="H21" s="46">
        <v>1061</v>
      </c>
      <c r="I21" s="47">
        <f t="shared" si="2"/>
        <v>36</v>
      </c>
      <c r="J21" s="21">
        <f t="shared" si="3"/>
        <v>0.0351219512195122</v>
      </c>
      <c r="K21" s="86">
        <v>164</v>
      </c>
      <c r="L21" s="46">
        <v>157</v>
      </c>
      <c r="M21" s="47">
        <f t="shared" si="4"/>
        <v>-7</v>
      </c>
      <c r="N21" s="21">
        <f t="shared" si="5"/>
        <v>-0.042682926829268296</v>
      </c>
      <c r="O21" s="87">
        <v>859</v>
      </c>
      <c r="P21" s="46">
        <v>1002</v>
      </c>
      <c r="Q21" s="47">
        <f t="shared" si="6"/>
        <v>143</v>
      </c>
      <c r="R21" s="21">
        <f t="shared" si="7"/>
        <v>0.16647264260768335</v>
      </c>
      <c r="S21" s="88">
        <v>476</v>
      </c>
      <c r="T21" s="46">
        <v>527</v>
      </c>
      <c r="U21" s="47">
        <f t="shared" si="8"/>
        <v>51</v>
      </c>
      <c r="V21" s="21">
        <f t="shared" si="13"/>
        <v>0.10714285714285714</v>
      </c>
      <c r="W21" s="57">
        <f t="shared" si="9"/>
        <v>3350</v>
      </c>
      <c r="X21" s="42">
        <f>D21+H21+L21+P21+T21</f>
        <v>3796</v>
      </c>
      <c r="Y21" s="33">
        <f t="shared" si="11"/>
        <v>446</v>
      </c>
      <c r="Z21" s="21">
        <f t="shared" si="12"/>
        <v>0.13313432835820896</v>
      </c>
    </row>
    <row r="22" spans="1:26" ht="16.5" customHeight="1" thickBot="1">
      <c r="A22" s="24"/>
      <c r="B22" s="31" t="s">
        <v>0</v>
      </c>
      <c r="C22" s="23">
        <f>SUM(C6:C21)</f>
        <v>8985</v>
      </c>
      <c r="D22" s="48">
        <f>SUM(D6:D21)</f>
        <v>12193</v>
      </c>
      <c r="E22" s="48">
        <f t="shared" si="0"/>
        <v>3208</v>
      </c>
      <c r="F22" s="13">
        <f t="shared" si="1"/>
        <v>0.357039510294936</v>
      </c>
      <c r="G22" s="52">
        <f>SUM(G6:G21)</f>
        <v>5363</v>
      </c>
      <c r="H22" s="49">
        <f>SUM(H6:H21)</f>
        <v>6808</v>
      </c>
      <c r="I22" s="48">
        <f t="shared" si="2"/>
        <v>1445</v>
      </c>
      <c r="J22" s="13">
        <f t="shared" si="3"/>
        <v>0.2694387469699795</v>
      </c>
      <c r="K22" s="52">
        <f>SUM(K6:K21)</f>
        <v>1634</v>
      </c>
      <c r="L22" s="49">
        <f>SUM(L6:L21)</f>
        <v>2027</v>
      </c>
      <c r="M22" s="48">
        <f t="shared" si="4"/>
        <v>393</v>
      </c>
      <c r="N22" s="13">
        <f t="shared" si="5"/>
        <v>0.2405140758873929</v>
      </c>
      <c r="O22" s="23">
        <f>SUM(O6:O21)</f>
        <v>7336</v>
      </c>
      <c r="P22" s="48">
        <f>SUM(P6:P21)</f>
        <v>9611</v>
      </c>
      <c r="Q22" s="48">
        <f t="shared" si="6"/>
        <v>2275</v>
      </c>
      <c r="R22" s="13">
        <f t="shared" si="7"/>
        <v>0.3101145038167939</v>
      </c>
      <c r="S22" s="23">
        <f>SUM(S6:S21)</f>
        <v>3629</v>
      </c>
      <c r="T22" s="48">
        <f>SUM(T6:T21)</f>
        <v>4111</v>
      </c>
      <c r="U22" s="48">
        <f t="shared" si="8"/>
        <v>482</v>
      </c>
      <c r="V22" s="13">
        <f t="shared" si="13"/>
        <v>0.13281895839074126</v>
      </c>
      <c r="W22" s="23">
        <f>SUM(W6:W21)</f>
        <v>26947</v>
      </c>
      <c r="X22" s="38">
        <f>SUM(X6:X21)</f>
        <v>34750</v>
      </c>
      <c r="Y22" s="23">
        <f t="shared" si="11"/>
        <v>7803</v>
      </c>
      <c r="Z22" s="13">
        <f t="shared" si="12"/>
        <v>0.2895684120681337</v>
      </c>
    </row>
    <row r="23" spans="1:26" ht="16.5" customHeight="1">
      <c r="A23" s="9"/>
      <c r="B23" s="11" t="s">
        <v>44</v>
      </c>
      <c r="C23" s="9"/>
      <c r="D23" s="9"/>
      <c r="E23" s="10"/>
      <c r="F23" s="10"/>
      <c r="G23" s="9"/>
      <c r="H23" s="9"/>
      <c r="I23" s="10"/>
      <c r="J23" s="10"/>
      <c r="K23" s="10"/>
      <c r="L23" s="10"/>
      <c r="M23" s="10"/>
      <c r="N23" s="10"/>
      <c r="O23" s="9"/>
      <c r="P23" s="9"/>
      <c r="Q23" s="10"/>
      <c r="R23" s="10"/>
      <c r="S23" s="9"/>
      <c r="T23" s="9"/>
      <c r="U23" s="9"/>
      <c r="V23" s="9"/>
      <c r="W23" s="9"/>
      <c r="X23" s="9"/>
      <c r="Y23" s="9"/>
      <c r="Z23" s="9"/>
    </row>
    <row r="24" spans="1:26" ht="12.75">
      <c r="A24" s="9"/>
      <c r="B24" s="41"/>
      <c r="C24" s="9"/>
      <c r="D24" s="9"/>
      <c r="E24" s="10"/>
      <c r="F24" s="10"/>
      <c r="G24" s="9"/>
      <c r="H24" s="9"/>
      <c r="I24" s="10"/>
      <c r="J24" s="10"/>
      <c r="K24" s="10"/>
      <c r="L24" s="10"/>
      <c r="M24" s="10"/>
      <c r="N24" s="10"/>
      <c r="O24" s="9"/>
      <c r="P24" s="9"/>
      <c r="Q24" s="10"/>
      <c r="R24" s="10"/>
      <c r="S24" s="9"/>
      <c r="T24" s="9"/>
      <c r="U24" s="9"/>
      <c r="V24" s="9"/>
      <c r="W24" s="9"/>
      <c r="X24" s="9"/>
      <c r="Y24" s="9"/>
      <c r="Z24" s="9"/>
    </row>
    <row r="25" spans="1:26" ht="12.75">
      <c r="A25" s="9"/>
      <c r="B25" s="41"/>
      <c r="C25" s="9"/>
      <c r="D25" s="9"/>
      <c r="E25" s="10"/>
      <c r="F25" s="10"/>
      <c r="G25" s="9"/>
      <c r="H25" s="9"/>
      <c r="I25" s="10"/>
      <c r="J25" s="10"/>
      <c r="K25" s="10"/>
      <c r="L25" s="10"/>
      <c r="M25" s="10"/>
      <c r="N25" s="10"/>
      <c r="O25" s="9"/>
      <c r="P25" s="9"/>
      <c r="Q25" s="10"/>
      <c r="R25" s="10"/>
      <c r="S25" s="9"/>
      <c r="T25" s="9"/>
      <c r="U25" s="9"/>
      <c r="V25" s="9"/>
      <c r="W25" s="9"/>
      <c r="X25" s="9"/>
      <c r="Y25" s="9"/>
      <c r="Z25" s="9"/>
    </row>
    <row r="26" ht="12.75">
      <c r="B26" s="9" t="s">
        <v>42</v>
      </c>
    </row>
    <row r="27" spans="2:16" ht="12.75">
      <c r="B27" s="9" t="s">
        <v>43</v>
      </c>
      <c r="H27" s="9"/>
      <c r="P27" s="2"/>
    </row>
    <row r="28" spans="1:8" ht="12.75">
      <c r="A28" s="9"/>
      <c r="B28" s="9" t="s">
        <v>46</v>
      </c>
      <c r="H28" s="9"/>
    </row>
    <row r="29" spans="1:27" ht="12.75">
      <c r="A29" s="9"/>
      <c r="H29" s="9"/>
      <c r="O29" s="9"/>
      <c r="P29" s="15"/>
      <c r="AA29" s="18"/>
    </row>
    <row r="30" spans="1:16" ht="12.75">
      <c r="A30" s="20"/>
      <c r="B30" s="19"/>
      <c r="H30" s="9"/>
      <c r="O30" s="9"/>
      <c r="P30" s="15"/>
    </row>
    <row r="31" spans="2:16" ht="12.75">
      <c r="B31" s="10"/>
      <c r="H31" s="9"/>
      <c r="O31" s="9"/>
      <c r="P31" s="15"/>
    </row>
    <row r="32" spans="8:16" ht="12.75">
      <c r="H32" s="9"/>
      <c r="O32" s="9"/>
      <c r="P32" s="15"/>
    </row>
    <row r="33" spans="8:16" ht="12.75">
      <c r="H33" s="9"/>
      <c r="O33" s="9"/>
      <c r="P33" s="15"/>
    </row>
    <row r="34" spans="8:16" ht="12.75">
      <c r="H34" s="9"/>
      <c r="O34" s="9"/>
      <c r="P34" s="15"/>
    </row>
    <row r="35" spans="8:16" ht="12.75">
      <c r="H35" s="9"/>
      <c r="O35" s="9"/>
      <c r="P35" s="15"/>
    </row>
    <row r="36" spans="15:16" ht="12.75">
      <c r="O36" s="9"/>
      <c r="P36" s="15"/>
    </row>
    <row r="37" spans="15:16" ht="12.75">
      <c r="O37" s="9"/>
      <c r="P37" s="15"/>
    </row>
    <row r="38" spans="15:16" ht="12.75">
      <c r="O38" s="9"/>
      <c r="P38" s="15"/>
    </row>
    <row r="39" spans="15:16" ht="12.75">
      <c r="O39" s="9"/>
      <c r="P39" s="15"/>
    </row>
    <row r="40" spans="15:16" ht="12.75">
      <c r="O40" s="9"/>
      <c r="P40" s="15"/>
    </row>
    <row r="41" spans="15:16" ht="12.75">
      <c r="O41" s="9"/>
      <c r="P41" s="15"/>
    </row>
    <row r="42" spans="15:16" ht="12.75">
      <c r="O42" s="9"/>
      <c r="P42" s="15"/>
    </row>
    <row r="43" ht="12.75">
      <c r="P43" s="15"/>
    </row>
    <row r="44" spans="15:16" ht="12.75">
      <c r="O44" s="9"/>
      <c r="P44" s="15"/>
    </row>
    <row r="45" spans="16:17" ht="12.75">
      <c r="P45" s="15"/>
      <c r="Q45"/>
    </row>
  </sheetData>
  <sheetProtection/>
  <mergeCells count="13">
    <mergeCell ref="Y4:Z4"/>
    <mergeCell ref="E4:F4"/>
    <mergeCell ref="I4:J4"/>
    <mergeCell ref="Q4:R4"/>
    <mergeCell ref="U4:V4"/>
    <mergeCell ref="M4:N4"/>
    <mergeCell ref="A1:X1"/>
    <mergeCell ref="S3:V3"/>
    <mergeCell ref="W3:Z3"/>
    <mergeCell ref="C3:F3"/>
    <mergeCell ref="G3:J3"/>
    <mergeCell ref="O3:R3"/>
    <mergeCell ref="K3:N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2012-09-12T06:41:42Z</cp:lastPrinted>
  <dcterms:created xsi:type="dcterms:W3CDTF">2003-11-04T06:27:00Z</dcterms:created>
  <dcterms:modified xsi:type="dcterms:W3CDTF">2012-11-02T07:12:20Z</dcterms:modified>
  <cp:category/>
  <cp:version/>
  <cp:contentType/>
  <cp:contentStatus/>
</cp:coreProperties>
</file>